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camye\Desktop\Laser\"/>
    </mc:Choice>
  </mc:AlternateContent>
  <xr:revisionPtr revIDLastSave="0" documentId="13_ncr:1_{BCFF656B-0C72-4375-A997-66F584D9EA2F}" xr6:coauthVersionLast="47" xr6:coauthVersionMax="47" xr10:uidLastSave="{00000000-0000-0000-0000-000000000000}"/>
  <bookViews>
    <workbookView xWindow="-108" yWindow="-108" windowWidth="23256" windowHeight="12576" xr2:uid="{D41F1CDA-C8E7-4786-A75B-CA4307CD7F2D}"/>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3" i="1" l="1"/>
  <c r="C15" i="1"/>
  <c r="C10" i="1"/>
  <c r="C11" i="1" s="1"/>
  <c r="C12" i="1" s="1"/>
  <c r="C7" i="1"/>
  <c r="C17" i="1"/>
  <c r="C19" i="1"/>
  <c r="C8" i="1"/>
  <c r="C9" i="1" s="1"/>
  <c r="C4" i="1"/>
  <c r="C5" i="1" s="1"/>
  <c r="C14" i="1" l="1"/>
  <c r="C21" i="1"/>
  <c r="C20" i="1"/>
  <c r="C22" i="1" s="1"/>
</calcChain>
</file>

<file path=xl/sharedStrings.xml><?xml version="1.0" encoding="utf-8"?>
<sst xmlns="http://schemas.openxmlformats.org/spreadsheetml/2006/main" count="69" uniqueCount="51">
  <si>
    <t>Steps Per Rotation</t>
  </si>
  <si>
    <t>Roller Diameter</t>
  </si>
  <si>
    <t>steps</t>
  </si>
  <si>
    <t>mm</t>
  </si>
  <si>
    <t>Suggested Roller Diameter</t>
  </si>
  <si>
    <t>Distance Per Rotation</t>
  </si>
  <si>
    <t>Nominal Cup Engraving Area Diameter</t>
  </si>
  <si>
    <t>The diameter of the cup where it contacts the rollers</t>
  </si>
  <si>
    <t>The nominal diameter of the cup where you are engraving</t>
  </si>
  <si>
    <t>Circumference of Cup at roller contact location</t>
  </si>
  <si>
    <t>Diameter of Cup at roller contact location</t>
  </si>
  <si>
    <t>Circumference of Cup at Engrave location</t>
  </si>
  <si>
    <t>In order to spin the engraving area the right distance,you must drive the cup by this ratio at the cup\roller contact point</t>
  </si>
  <si>
    <t>Suggested Steps Per Rotation</t>
  </si>
  <si>
    <t>Stock Steps per rotation</t>
  </si>
  <si>
    <t>Resulting distance\diameter for one revolution.</t>
  </si>
  <si>
    <t>MM per degree at the roller contact location</t>
  </si>
  <si>
    <t>Statements:</t>
  </si>
  <si>
    <t>MM per degree at the engraving area</t>
  </si>
  <si>
    <t>mm/degree</t>
  </si>
  <si>
    <t>circumference at the contact area</t>
  </si>
  <si>
    <t>mm per degree of rotation at the contact area</t>
  </si>
  <si>
    <t>circumference at the engraving</t>
  </si>
  <si>
    <t>mm per degree of rotation at the engraving area</t>
  </si>
  <si>
    <t>If doing a wine bottle shaped cup, the neck that contacts the rotary drive rollers is significantly smaller than the engraving area. This causes an image to stretch because of the smaller circumference at the contact area than the engraving area. Therefore, we must lie to the rotary setup so that it thinks its drive wheels are larger so that it will underdrive the cup at the contact area.</t>
  </si>
  <si>
    <t>Description</t>
  </si>
  <si>
    <t>Units</t>
  </si>
  <si>
    <t>Value</t>
  </si>
  <si>
    <t>Parameter</t>
  </si>
  <si>
    <t>Step 1</t>
  </si>
  <si>
    <t>Step 2</t>
  </si>
  <si>
    <t>Ratio of Contact Circumference to Engrave Circumference</t>
  </si>
  <si>
    <t>calculated</t>
  </si>
  <si>
    <t>Distance Per Degree</t>
  </si>
  <si>
    <t>The cup acts like a chuck rotary in the sense that angular rotation at the contact location results in the same angular rotation at the engraving area. The gear in effect is between the contact location and rotary roller and is based on the diamater ratio of the contact area vs the engraving area.</t>
  </si>
  <si>
    <t>1 rotation of rotary wheel rotates cup</t>
  </si>
  <si>
    <t>degrees</t>
  </si>
  <si>
    <t>1 rotation of rotary wheel rotates contact surface</t>
  </si>
  <si>
    <t>1 rotation of rotary wheel rotates engrave surface</t>
  </si>
  <si>
    <t>Physical roller diameter size. Stock roller diameter</t>
  </si>
  <si>
    <t>On stock roller diameter setting</t>
  </si>
  <si>
    <t>On modified roller diameter setting</t>
  </si>
  <si>
    <t>Rotation of Engrave area with modifed roller diameter</t>
  </si>
  <si>
    <t>Step 3</t>
  </si>
  <si>
    <t>Y axis height of art in lightburn</t>
  </si>
  <si>
    <t>Height of artwork in lightburn that you want to engrave onto the cup</t>
  </si>
  <si>
    <t>Artwork</t>
  </si>
  <si>
    <t>Suggested value for the roller diameter to be able to draw a 10mm x 10mm square as close as possible. Modified roller diameter</t>
  </si>
  <si>
    <t>Option 1</t>
  </si>
  <si>
    <t>Option 2</t>
  </si>
  <si>
    <t>Scale Artwork Height to (leave width alone)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</si>
</sst>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5">
    <fill>
      <patternFill patternType="none"/>
    </fill>
    <fill>
      <patternFill patternType="gray125"/>
    </fill>
    <fill>
      <patternFill patternType="solid">
        <fgColor theme="4"/>
        <bgColor indexed="64"/>
      </patternFill>
    </fill>
    <fill>
      <patternFill patternType="solid">
        <fgColor rgb="FF92D050"/>
        <bgColor indexed="64"/>
      </patternFill>
    </fill>
    <fill>
      <patternFill patternType="solid">
        <fgColor rgb="FF0070C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5">
    <xf numFmtId="0" fontId="0" fillId="0" borderId="0" xfId="0"/>
    <xf numFmtId="0" fontId="1" fillId="0" borderId="0" xfId="0" applyFont="1"/>
    <xf numFmtId="0" fontId="1" fillId="0" borderId="1" xfId="0" applyFont="1" applyBorder="1"/>
    <xf numFmtId="0" fontId="0" fillId="0" borderId="1" xfId="0" applyBorder="1"/>
    <xf numFmtId="0" fontId="1" fillId="2" borderId="1" xfId="0" applyFont="1" applyFill="1" applyBorder="1"/>
    <xf numFmtId="0" fontId="0" fillId="2" borderId="1" xfId="0" applyFill="1" applyBorder="1"/>
    <xf numFmtId="0" fontId="1" fillId="3" borderId="1" xfId="0" applyFont="1" applyFill="1" applyBorder="1"/>
    <xf numFmtId="0" fontId="0" fillId="3" borderId="1" xfId="0" applyFill="1" applyBorder="1"/>
    <xf numFmtId="0" fontId="0" fillId="0" borderId="0" xfId="0" applyAlignment="1">
      <alignment horizontal="center" wrapText="1"/>
    </xf>
    <xf numFmtId="0" fontId="0" fillId="0" borderId="1" xfId="0" applyFill="1" applyBorder="1"/>
    <xf numFmtId="0" fontId="0" fillId="0" borderId="0" xfId="0" applyFill="1" applyBorder="1"/>
    <xf numFmtId="0" fontId="0" fillId="4" borderId="1" xfId="0" applyFill="1" applyBorder="1"/>
    <xf numFmtId="0" fontId="0" fillId="0" borderId="0" xfId="0" applyAlignment="1">
      <alignment horizontal="center" wrapText="1"/>
    </xf>
    <xf numFmtId="0" fontId="0" fillId="0" borderId="0" xfId="0" applyAlignment="1">
      <alignment horizontal="center"/>
    </xf>
    <xf numFmtId="0" fontId="0" fillId="0" borderId="2"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32</xdr:row>
      <xdr:rowOff>45719</xdr:rowOff>
    </xdr:from>
    <xdr:to>
      <xdr:col>4</xdr:col>
      <xdr:colOff>3367672</xdr:colOff>
      <xdr:row>71</xdr:row>
      <xdr:rowOff>60960</xdr:rowOff>
    </xdr:to>
    <xdr:pic>
      <xdr:nvPicPr>
        <xdr:cNvPr id="6" name="Picture 5">
          <a:extLst>
            <a:ext uri="{FF2B5EF4-FFF2-40B4-BE49-F238E27FC236}">
              <a16:creationId xmlns:a16="http://schemas.microsoft.com/office/drawing/2014/main" id="{2A4AA27B-6EDE-41D4-B1C4-EABE03E81295}"/>
            </a:ext>
          </a:extLst>
        </xdr:cNvPr>
        <xdr:cNvPicPr>
          <a:picLocks noChangeAspect="1"/>
        </xdr:cNvPicPr>
      </xdr:nvPicPr>
      <xdr:blipFill>
        <a:blip xmlns:r="http://schemas.openxmlformats.org/officeDocument/2006/relationships" r:embed="rId1"/>
        <a:stretch>
          <a:fillRect/>
        </a:stretch>
      </xdr:blipFill>
      <xdr:spPr>
        <a:xfrm>
          <a:off x="152400" y="5897879"/>
          <a:ext cx="8572132" cy="7147561"/>
        </a:xfrm>
        <a:prstGeom prst="rect">
          <a:avLst/>
        </a:prstGeom>
      </xdr:spPr>
    </xdr:pic>
    <xdr:clientData/>
  </xdr:twoCellAnchor>
  <xdr:twoCellAnchor editAs="oneCell">
    <xdr:from>
      <xdr:col>0</xdr:col>
      <xdr:colOff>0</xdr:colOff>
      <xdr:row>72</xdr:row>
      <xdr:rowOff>91440</xdr:rowOff>
    </xdr:from>
    <xdr:to>
      <xdr:col>4</xdr:col>
      <xdr:colOff>2195521</xdr:colOff>
      <xdr:row>108</xdr:row>
      <xdr:rowOff>50617</xdr:rowOff>
    </xdr:to>
    <xdr:pic>
      <xdr:nvPicPr>
        <xdr:cNvPr id="8" name="Picture 7">
          <a:extLst>
            <a:ext uri="{FF2B5EF4-FFF2-40B4-BE49-F238E27FC236}">
              <a16:creationId xmlns:a16="http://schemas.microsoft.com/office/drawing/2014/main" id="{B862B598-6C24-4E52-ACAE-70AE7C0FD950}"/>
            </a:ext>
          </a:extLst>
        </xdr:cNvPr>
        <xdr:cNvPicPr>
          <a:picLocks noChangeAspect="1"/>
        </xdr:cNvPicPr>
      </xdr:nvPicPr>
      <xdr:blipFill>
        <a:blip xmlns:r="http://schemas.openxmlformats.org/officeDocument/2006/relationships" r:embed="rId2"/>
        <a:stretch>
          <a:fillRect/>
        </a:stretch>
      </xdr:blipFill>
      <xdr:spPr>
        <a:xfrm>
          <a:off x="0" y="13258800"/>
          <a:ext cx="7552381" cy="654285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87FB4-7AB0-4B65-B041-78753ABACC33}">
  <dimension ref="A1:E32"/>
  <sheetViews>
    <sheetView tabSelected="1" workbookViewId="0">
      <selection activeCell="E60" sqref="E60"/>
    </sheetView>
  </sheetViews>
  <sheetFormatPr defaultRowHeight="14.4" x14ac:dyDescent="0.3"/>
  <cols>
    <col min="1" max="1" width="9.5546875" bestFit="1" customWidth="1"/>
    <col min="2" max="2" width="49.21875" bestFit="1" customWidth="1"/>
    <col min="4" max="4" width="10.44140625" bestFit="1" customWidth="1"/>
    <col min="5" max="5" width="99.44140625" bestFit="1" customWidth="1"/>
  </cols>
  <sheetData>
    <row r="1" spans="1:5" x14ac:dyDescent="0.3">
      <c r="A1" s="3"/>
      <c r="B1" s="2" t="s">
        <v>28</v>
      </c>
      <c r="C1" s="2" t="s">
        <v>27</v>
      </c>
      <c r="D1" s="2" t="s">
        <v>26</v>
      </c>
      <c r="E1" s="2" t="s">
        <v>25</v>
      </c>
    </row>
    <row r="2" spans="1:5" x14ac:dyDescent="0.3">
      <c r="A2" s="3"/>
      <c r="B2" s="3" t="s">
        <v>0</v>
      </c>
      <c r="C2" s="3">
        <v>4400</v>
      </c>
      <c r="D2" s="3" t="s">
        <v>2</v>
      </c>
      <c r="E2" s="3" t="s">
        <v>14</v>
      </c>
    </row>
    <row r="3" spans="1:5" x14ac:dyDescent="0.3">
      <c r="A3" s="3"/>
      <c r="B3" s="3" t="s">
        <v>1</v>
      </c>
      <c r="C3" s="3">
        <v>59</v>
      </c>
      <c r="D3" s="3" t="s">
        <v>3</v>
      </c>
      <c r="E3" s="3" t="s">
        <v>39</v>
      </c>
    </row>
    <row r="4" spans="1:5" x14ac:dyDescent="0.3">
      <c r="A4" s="3"/>
      <c r="B4" s="3" t="s">
        <v>5</v>
      </c>
      <c r="C4" s="3">
        <f>3.14*C3</f>
        <v>185.26000000000002</v>
      </c>
      <c r="D4" s="3" t="s">
        <v>3</v>
      </c>
      <c r="E4" s="3" t="s">
        <v>15</v>
      </c>
    </row>
    <row r="5" spans="1:5" x14ac:dyDescent="0.3">
      <c r="A5" s="3"/>
      <c r="B5" s="3" t="s">
        <v>33</v>
      </c>
      <c r="C5" s="3">
        <f>C4/360</f>
        <v>0.51461111111111113</v>
      </c>
      <c r="D5" s="3" t="s">
        <v>19</v>
      </c>
      <c r="E5" s="3"/>
    </row>
    <row r="6" spans="1:5" x14ac:dyDescent="0.3">
      <c r="A6" s="3"/>
      <c r="B6" s="3"/>
      <c r="C6" s="3"/>
      <c r="D6" s="3"/>
      <c r="E6" s="3"/>
    </row>
    <row r="7" spans="1:5" x14ac:dyDescent="0.3">
      <c r="A7" s="4" t="s">
        <v>29</v>
      </c>
      <c r="B7" s="5" t="s">
        <v>10</v>
      </c>
      <c r="C7" s="5">
        <f>4.9*25.4</f>
        <v>124.46000000000001</v>
      </c>
      <c r="D7" s="5" t="s">
        <v>3</v>
      </c>
      <c r="E7" s="5" t="s">
        <v>7</v>
      </c>
    </row>
    <row r="8" spans="1:5" x14ac:dyDescent="0.3">
      <c r="A8" s="2" t="s">
        <v>32</v>
      </c>
      <c r="B8" s="3" t="s">
        <v>9</v>
      </c>
      <c r="C8" s="3">
        <f>PI()*C7</f>
        <v>391.00262166578568</v>
      </c>
      <c r="D8" s="3" t="s">
        <v>3</v>
      </c>
      <c r="E8" s="3" t="s">
        <v>20</v>
      </c>
    </row>
    <row r="9" spans="1:5" x14ac:dyDescent="0.3">
      <c r="A9" s="2" t="s">
        <v>32</v>
      </c>
      <c r="B9" s="3" t="s">
        <v>16</v>
      </c>
      <c r="C9" s="3">
        <f>C8/360</f>
        <v>1.0861183935160714</v>
      </c>
      <c r="D9" s="3" t="s">
        <v>19</v>
      </c>
      <c r="E9" s="3" t="s">
        <v>21</v>
      </c>
    </row>
    <row r="10" spans="1:5" x14ac:dyDescent="0.3">
      <c r="A10" s="4" t="s">
        <v>30</v>
      </c>
      <c r="B10" s="5" t="s">
        <v>6</v>
      </c>
      <c r="C10" s="5">
        <f>4.2*25.4</f>
        <v>106.67999999999999</v>
      </c>
      <c r="D10" s="5" t="s">
        <v>3</v>
      </c>
      <c r="E10" s="5" t="s">
        <v>8</v>
      </c>
    </row>
    <row r="11" spans="1:5" x14ac:dyDescent="0.3">
      <c r="A11" s="2" t="s">
        <v>32</v>
      </c>
      <c r="B11" s="3" t="s">
        <v>11</v>
      </c>
      <c r="C11" s="3">
        <f>PI()*C10</f>
        <v>335.14510428495913</v>
      </c>
      <c r="D11" s="3" t="s">
        <v>3</v>
      </c>
      <c r="E11" s="3" t="s">
        <v>22</v>
      </c>
    </row>
    <row r="12" spans="1:5" x14ac:dyDescent="0.3">
      <c r="A12" s="2" t="s">
        <v>32</v>
      </c>
      <c r="B12" s="3" t="s">
        <v>18</v>
      </c>
      <c r="C12" s="3">
        <f>C11/360</f>
        <v>0.93095862301377541</v>
      </c>
      <c r="D12" s="3" t="s">
        <v>19</v>
      </c>
      <c r="E12" s="3" t="s">
        <v>23</v>
      </c>
    </row>
    <row r="13" spans="1:5" x14ac:dyDescent="0.3">
      <c r="A13" s="3"/>
      <c r="B13" s="3"/>
      <c r="C13" s="3"/>
      <c r="D13" s="3"/>
      <c r="E13" s="3"/>
    </row>
    <row r="14" spans="1:5" x14ac:dyDescent="0.3">
      <c r="A14" s="2" t="s">
        <v>32</v>
      </c>
      <c r="B14" s="3" t="s">
        <v>31</v>
      </c>
      <c r="C14" s="3">
        <f>C7/C10</f>
        <v>1.1666666666666667</v>
      </c>
      <c r="D14" s="3"/>
      <c r="E14" s="3" t="s">
        <v>12</v>
      </c>
    </row>
    <row r="15" spans="1:5" x14ac:dyDescent="0.3">
      <c r="A15" s="11" t="s">
        <v>43</v>
      </c>
      <c r="B15" s="11" t="s">
        <v>44</v>
      </c>
      <c r="C15" s="11">
        <f>3.4*25.4</f>
        <v>86.36</v>
      </c>
      <c r="D15" s="11"/>
      <c r="E15" s="11" t="s">
        <v>45</v>
      </c>
    </row>
    <row r="16" spans="1:5" x14ac:dyDescent="0.3">
      <c r="A16" s="3"/>
      <c r="B16" s="3"/>
      <c r="C16" s="3"/>
      <c r="D16" s="3"/>
      <c r="E16" s="3"/>
    </row>
    <row r="17" spans="1:5" x14ac:dyDescent="0.3">
      <c r="A17" s="6" t="s">
        <v>48</v>
      </c>
      <c r="B17" s="7" t="s">
        <v>4</v>
      </c>
      <c r="C17" s="7">
        <f>C10/C7*C3</f>
        <v>50.571428571428562</v>
      </c>
      <c r="D17" s="7" t="s">
        <v>3</v>
      </c>
      <c r="E17" s="7" t="s">
        <v>47</v>
      </c>
    </row>
    <row r="18" spans="1:5" x14ac:dyDescent="0.3">
      <c r="A18" s="3"/>
      <c r="B18" s="3" t="s">
        <v>13</v>
      </c>
      <c r="C18" s="3">
        <v>4400</v>
      </c>
      <c r="D18" s="3" t="s">
        <v>2</v>
      </c>
      <c r="E18" s="3"/>
    </row>
    <row r="19" spans="1:5" x14ac:dyDescent="0.3">
      <c r="A19" s="3"/>
      <c r="B19" s="9" t="s">
        <v>35</v>
      </c>
      <c r="C19" s="3">
        <f>360*C3/C7</f>
        <v>170.65723927366221</v>
      </c>
      <c r="D19" s="3" t="s">
        <v>36</v>
      </c>
      <c r="E19" s="3" t="s">
        <v>40</v>
      </c>
    </row>
    <row r="20" spans="1:5" x14ac:dyDescent="0.3">
      <c r="A20" s="3"/>
      <c r="B20" s="9" t="s">
        <v>38</v>
      </c>
      <c r="C20" s="3">
        <f>C19*C12</f>
        <v>158.87482848154096</v>
      </c>
      <c r="D20" s="3" t="s">
        <v>3</v>
      </c>
      <c r="E20" s="3" t="s">
        <v>40</v>
      </c>
    </row>
    <row r="21" spans="1:5" x14ac:dyDescent="0.3">
      <c r="A21" s="3"/>
      <c r="B21" s="9" t="s">
        <v>37</v>
      </c>
      <c r="C21" s="3">
        <f>C19*C9</f>
        <v>185.35396656179782</v>
      </c>
      <c r="D21" s="3" t="s">
        <v>3</v>
      </c>
      <c r="E21" s="3" t="s">
        <v>40</v>
      </c>
    </row>
    <row r="22" spans="1:5" x14ac:dyDescent="0.3">
      <c r="A22" s="3"/>
      <c r="B22" s="9" t="s">
        <v>42</v>
      </c>
      <c r="C22" s="3">
        <f>C3/C17*C20</f>
        <v>185.35396656179782</v>
      </c>
      <c r="D22" s="9" t="s">
        <v>3</v>
      </c>
      <c r="E22" s="9" t="s">
        <v>41</v>
      </c>
    </row>
    <row r="23" spans="1:5" x14ac:dyDescent="0.3">
      <c r="A23" t="s">
        <v>49</v>
      </c>
      <c r="B23" s="14" t="s">
        <v>50</v>
      </c>
      <c r="C23">
        <f>C7/C10*C15</f>
        <v>100.75333333333334</v>
      </c>
      <c r="D23" s="10"/>
      <c r="E23" s="10"/>
    </row>
    <row r="24" spans="1:5" x14ac:dyDescent="0.3">
      <c r="B24" s="1" t="s">
        <v>17</v>
      </c>
    </row>
    <row r="25" spans="1:5" ht="14.4" customHeight="1" x14ac:dyDescent="0.3">
      <c r="A25" s="12" t="s">
        <v>24</v>
      </c>
      <c r="B25" s="12"/>
      <c r="C25" s="12"/>
      <c r="D25" s="12"/>
      <c r="E25" s="12"/>
    </row>
    <row r="26" spans="1:5" x14ac:dyDescent="0.3">
      <c r="A26" s="12"/>
      <c r="B26" s="12"/>
      <c r="C26" s="12"/>
      <c r="D26" s="12"/>
      <c r="E26" s="12"/>
    </row>
    <row r="27" spans="1:5" x14ac:dyDescent="0.3">
      <c r="B27" s="8"/>
      <c r="C27" s="8"/>
      <c r="D27" s="8"/>
      <c r="E27" s="8"/>
    </row>
    <row r="28" spans="1:5" ht="14.4" customHeight="1" x14ac:dyDescent="0.3">
      <c r="A28" s="12" t="s">
        <v>34</v>
      </c>
      <c r="B28" s="12"/>
      <c r="C28" s="12"/>
      <c r="D28" s="12"/>
      <c r="E28" s="12"/>
    </row>
    <row r="29" spans="1:5" x14ac:dyDescent="0.3">
      <c r="A29" s="12"/>
      <c r="B29" s="12"/>
      <c r="C29" s="12"/>
      <c r="D29" s="12"/>
      <c r="E29" s="12"/>
    </row>
    <row r="31" spans="1:5" x14ac:dyDescent="0.3">
      <c r="A31" s="13" t="s">
        <v>46</v>
      </c>
      <c r="B31" s="13"/>
      <c r="C31" s="13"/>
      <c r="D31" s="13"/>
      <c r="E31" s="13"/>
    </row>
    <row r="32" spans="1:5" x14ac:dyDescent="0.3">
      <c r="A32" s="13"/>
      <c r="B32" s="13"/>
      <c r="C32" s="13"/>
      <c r="D32" s="13"/>
      <c r="E32" s="13"/>
    </row>
  </sheetData>
  <mergeCells count="3">
    <mergeCell ref="A25:E26"/>
    <mergeCell ref="A28:E29"/>
    <mergeCell ref="A31:E32"/>
  </mergeCells>
  <pageMargins left="0.7" right="0.7" top="0.75" bottom="0.75" header="0.3" footer="0.3"/>
  <pageSetup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myers</dc:creator>
  <cp:lastModifiedBy>chris myers</cp:lastModifiedBy>
  <dcterms:created xsi:type="dcterms:W3CDTF">2021-05-08T02:14:14Z</dcterms:created>
  <dcterms:modified xsi:type="dcterms:W3CDTF">2021-07-21T19:35:40Z</dcterms:modified>
</cp:coreProperties>
</file>